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8250" tabRatio="793" activeTab="0"/>
  </bookViews>
  <sheets>
    <sheet name="革新的ｻｰﾋﾞｽ_ｺﾝﾊﾟｸﾄ型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<sst xmlns="http://schemas.openxmlformats.org/spreadsheetml/2006/main" count="35" uniqueCount="29">
  <si>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（単位：円）</t>
  </si>
  <si>
    <t>合計</t>
  </si>
  <si>
    <t>経費区分</t>
  </si>
  <si>
    <t>原材料費</t>
  </si>
  <si>
    <t>直接人件費</t>
  </si>
  <si>
    <t>技術導入費</t>
  </si>
  <si>
    <t>外注加工費</t>
  </si>
  <si>
    <t>委託費</t>
  </si>
  <si>
    <t>知的財産権等関連経費</t>
  </si>
  <si>
    <t>運搬費</t>
  </si>
  <si>
    <t>（４）経費明細表</t>
  </si>
  <si>
    <t>専門家経費</t>
  </si>
  <si>
    <t>雑役務費</t>
  </si>
  <si>
    <t>クラウド利用費</t>
  </si>
  <si>
    <t>機械装置費（単価５０万円以上）</t>
  </si>
  <si>
    <t>機械装置費（単価５０万円未満）</t>
  </si>
  <si>
    <t>2/3以下
check</t>
  </si>
  <si>
    <t>条件
ｃｈｅｃｋ</t>
  </si>
  <si>
    <t>＊</t>
  </si>
  <si>
    <t>　　　　　　＊不備内容①の場合は、補助対象経費欄の数値を修正して下さい。</t>
  </si>
  <si>
    <t>本事業で取り組む対象分野となる業種
（日本産業分類、中分類）</t>
  </si>
  <si>
    <t>（A)補助事業に要する経費</t>
  </si>
  <si>
    <t>（消費税込みの額）</t>
  </si>
  <si>
    <t>(B)補助対象経費</t>
  </si>
  <si>
    <t>（消費税税抜きの額）</t>
  </si>
  <si>
    <t>（C)補助金交付申請額</t>
  </si>
  <si>
    <t>補助対象経費×2/3以内</t>
  </si>
  <si>
    <t>　　　　　　＊不備内容②の場合は、補助金交付申請額の数値を修正して下さい。（本欄の初期は、補助対象経費×２／３（小数点以下切り捨て）となっています。）</t>
  </si>
  <si>
    <t>　　　　　　＊補助対象経費欄に経費を入力をして下さい。補助対象経費または補助金交付申請額が条件を満たさない場合、欄外条件ｃｈｅｃｋ欄に赤字で不備内容が表示されます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</si>
</sst>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20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Ｐゴシック"/>
      <family val="3"/>
    </font>
    <font>
      <sz val="9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/>
    </xf>
    <xf numFmtId="38" fontId="43" fillId="0" borderId="0" xfId="49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0" fontId="42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38" fontId="42" fillId="0" borderId="12" xfId="49" applyFont="1" applyFill="1" applyBorder="1" applyAlignment="1">
      <alignment horizontal="right" vertical="center"/>
    </xf>
    <xf numFmtId="38" fontId="42" fillId="0" borderId="13" xfId="49" applyFont="1" applyFill="1" applyBorder="1" applyAlignment="1" applyProtection="1">
      <alignment horizontal="right" vertical="center"/>
      <protection locked="0"/>
    </xf>
    <xf numFmtId="38" fontId="43" fillId="0" borderId="13" xfId="49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38" fontId="42" fillId="28" borderId="13" xfId="49" applyFont="1" applyFill="1" applyBorder="1" applyAlignment="1" applyProtection="1">
      <alignment horizontal="right" vertical="center"/>
      <protection locked="0"/>
    </xf>
    <xf numFmtId="38" fontId="43" fillId="28" borderId="13" xfId="49" applyFont="1" applyFill="1" applyBorder="1" applyAlignment="1" applyProtection="1">
      <alignment horizontal="right" vertical="center"/>
      <protection locked="0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38" fontId="43" fillId="0" borderId="0" xfId="49" applyFont="1" applyBorder="1" applyAlignment="1">
      <alignment horizontal="right" vertical="center"/>
    </xf>
    <xf numFmtId="38" fontId="44" fillId="0" borderId="16" xfId="49" applyFont="1" applyFill="1" applyBorder="1" applyAlignment="1">
      <alignment horizontal="right" vertical="center"/>
    </xf>
    <xf numFmtId="38" fontId="44" fillId="0" borderId="17" xfId="49" applyFont="1" applyFill="1" applyBorder="1" applyAlignment="1">
      <alignment horizontal="right" vertical="center"/>
    </xf>
    <xf numFmtId="38" fontId="43" fillId="0" borderId="18" xfId="49" applyFont="1" applyBorder="1" applyAlignment="1">
      <alignment horizontal="right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left" vertical="center"/>
    </xf>
    <xf numFmtId="38" fontId="42" fillId="0" borderId="22" xfId="49" applyFont="1" applyFill="1" applyBorder="1" applyAlignment="1" applyProtection="1">
      <alignment horizontal="right" vertical="center"/>
      <protection locked="0"/>
    </xf>
    <xf numFmtId="0" fontId="43" fillId="0" borderId="23" xfId="0" applyFont="1" applyBorder="1" applyAlignment="1">
      <alignment horizontal="right" vertical="center"/>
    </xf>
    <xf numFmtId="38" fontId="43" fillId="0" borderId="24" xfId="49" applyFont="1" applyBorder="1" applyAlignment="1">
      <alignment vertical="center"/>
    </xf>
    <xf numFmtId="38" fontId="43" fillId="0" borderId="25" xfId="49" applyFont="1" applyBorder="1" applyAlignment="1">
      <alignment vertical="center"/>
    </xf>
    <xf numFmtId="38" fontId="44" fillId="0" borderId="18" xfId="49" applyFont="1" applyFill="1" applyBorder="1" applyAlignment="1">
      <alignment horizontal="right" vertical="center"/>
    </xf>
    <xf numFmtId="38" fontId="42" fillId="0" borderId="26" xfId="49" applyFont="1" applyFill="1" applyBorder="1" applyAlignment="1">
      <alignment horizontal="right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33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0" borderId="3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219075</xdr:rowOff>
    </xdr:from>
    <xdr:to>
      <xdr:col>3</xdr:col>
      <xdr:colOff>619125</xdr:colOff>
      <xdr:row>3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762000" y="219075"/>
          <a:ext cx="4514850" cy="56197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革新的ｻｰﾋﾞｽ　ｺﾝﾊﾟｸﾄ型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6:G29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24.7109375" style="0" customWidth="1"/>
    <col min="2" max="4" width="22.57421875" style="0" customWidth="1"/>
    <col min="5" max="5" width="6.8515625" style="0" customWidth="1"/>
    <col min="6" max="6" width="4.00390625" style="0" customWidth="1"/>
    <col min="7" max="7" width="31.140625" style="0" customWidth="1"/>
    <col min="8" max="12" width="9.00390625" style="15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>
      <c r="A6" t="s">
        <v>10</v>
      </c>
    </row>
    <row r="7" ht="19.5" customHeight="1" thickBot="1">
      <c r="D7" t="s">
        <v>0</v>
      </c>
    </row>
    <row r="8" spans="1:5" ht="19.5" customHeight="1">
      <c r="A8" s="35" t="s">
        <v>20</v>
      </c>
      <c r="B8" s="36"/>
      <c r="C8" s="43"/>
      <c r="D8" s="44"/>
      <c r="E8" s="8"/>
    </row>
    <row r="9" spans="1:4" ht="19.5" customHeight="1">
      <c r="A9" s="37"/>
      <c r="B9" s="38"/>
      <c r="C9" s="45"/>
      <c r="D9" s="46"/>
    </row>
    <row r="10" spans="1:7" ht="31.5" customHeight="1">
      <c r="A10" s="33" t="s">
        <v>2</v>
      </c>
      <c r="B10" s="19" t="s">
        <v>21</v>
      </c>
      <c r="C10" s="1" t="s">
        <v>23</v>
      </c>
      <c r="D10" s="24" t="s">
        <v>25</v>
      </c>
      <c r="E10" s="39" t="s">
        <v>16</v>
      </c>
      <c r="F10" s="42"/>
      <c r="G10" s="39" t="s">
        <v>17</v>
      </c>
    </row>
    <row r="11" spans="1:7" ht="19.5" customHeight="1">
      <c r="A11" s="34"/>
      <c r="B11" s="2" t="s">
        <v>22</v>
      </c>
      <c r="C11" s="18" t="s">
        <v>24</v>
      </c>
      <c r="D11" s="25" t="s">
        <v>26</v>
      </c>
      <c r="E11" s="40"/>
      <c r="F11" s="42"/>
      <c r="G11" s="41"/>
    </row>
    <row r="12" spans="1:7" ht="19.5" customHeight="1">
      <c r="A12" s="26" t="s">
        <v>14</v>
      </c>
      <c r="B12" s="12"/>
      <c r="C12" s="12"/>
      <c r="D12" s="32">
        <f>ROUNDDOWN(C12*2/3,0)</f>
        <v>0</v>
      </c>
      <c r="E12" s="31">
        <f>IF((D12-ROUNDDOWN(C12*2/3,0))&gt;0,"NG","")</f>
      </c>
      <c r="F12" s="5" t="s">
        <v>18</v>
      </c>
      <c r="G12" s="9">
        <f>IF(C12&gt;0,"①革新的ｻｰﾋﾞｽ ｺﾝﾊﾟｸﾄ型では補助対象経費で単価50万円以上の投資は不可","")</f>
      </c>
    </row>
    <row r="13" spans="1:7" ht="19.5" customHeight="1">
      <c r="A13" s="26" t="s">
        <v>15</v>
      </c>
      <c r="B13" s="13"/>
      <c r="C13" s="16"/>
      <c r="D13" s="27">
        <f aca="true" t="shared" si="0" ref="D13:D23">ROUNDDOWN(C13*2/3,0)</f>
        <v>0</v>
      </c>
      <c r="E13" s="21">
        <f aca="true" t="shared" si="1" ref="E13:E23">IF((D13-ROUNDDOWN(C13*2/3,0))&gt;0,"NG","")</f>
      </c>
      <c r="F13" s="5" t="s">
        <v>18</v>
      </c>
      <c r="G13" s="9">
        <f>IF(C13&gt;=500000,"①革新的ｻｰﾋﾞｽ ｺﾝﾊﾟｸﾄ型では補助対象経費で単価50万円以上の投資は不可","")</f>
      </c>
    </row>
    <row r="14" spans="1:7" ht="19.5" customHeight="1">
      <c r="A14" s="26" t="s">
        <v>3</v>
      </c>
      <c r="B14" s="14"/>
      <c r="C14" s="17"/>
      <c r="D14" s="27">
        <f t="shared" si="0"/>
        <v>0</v>
      </c>
      <c r="E14" s="21">
        <f t="shared" si="1"/>
      </c>
      <c r="G14" s="10"/>
    </row>
    <row r="15" spans="1:7" ht="19.5" customHeight="1">
      <c r="A15" s="26" t="s">
        <v>4</v>
      </c>
      <c r="B15" s="14"/>
      <c r="C15" s="17"/>
      <c r="D15" s="27">
        <f t="shared" si="0"/>
        <v>0</v>
      </c>
      <c r="E15" s="21">
        <f t="shared" si="1"/>
      </c>
      <c r="G15" s="10"/>
    </row>
    <row r="16" spans="1:7" ht="19.5" customHeight="1">
      <c r="A16" s="26" t="s">
        <v>5</v>
      </c>
      <c r="B16" s="14"/>
      <c r="C16" s="17"/>
      <c r="D16" s="27">
        <f t="shared" si="0"/>
        <v>0</v>
      </c>
      <c r="E16" s="21">
        <f t="shared" si="1"/>
      </c>
      <c r="G16" s="10"/>
    </row>
    <row r="17" spans="1:7" ht="19.5" customHeight="1">
      <c r="A17" s="26" t="s">
        <v>6</v>
      </c>
      <c r="B17" s="14"/>
      <c r="C17" s="17"/>
      <c r="D17" s="27">
        <f t="shared" si="0"/>
        <v>0</v>
      </c>
      <c r="E17" s="21">
        <f t="shared" si="1"/>
      </c>
      <c r="F17" s="5" t="s">
        <v>18</v>
      </c>
      <c r="G17" s="11">
        <f>IF((C17+C18)&gt;C24/2,"①外注加工費と委託費の合計は、総額の1/2が上限","")</f>
      </c>
    </row>
    <row r="18" spans="1:7" ht="19.5" customHeight="1">
      <c r="A18" s="26" t="s">
        <v>7</v>
      </c>
      <c r="B18" s="14"/>
      <c r="C18" s="17"/>
      <c r="D18" s="27">
        <f t="shared" si="0"/>
        <v>0</v>
      </c>
      <c r="E18" s="21">
        <f t="shared" si="1"/>
      </c>
      <c r="F18" s="5" t="s">
        <v>18</v>
      </c>
      <c r="G18" s="10">
        <f>IF((C17+C18)&gt;C24/2,"①外注加工費と委託費の合計は、総額の1/2が上限","")</f>
      </c>
    </row>
    <row r="19" spans="1:7" ht="19.5" customHeight="1">
      <c r="A19" s="26" t="s">
        <v>8</v>
      </c>
      <c r="B19" s="14"/>
      <c r="C19" s="17"/>
      <c r="D19" s="27">
        <f t="shared" si="0"/>
        <v>0</v>
      </c>
      <c r="E19" s="21">
        <f t="shared" si="1"/>
      </c>
      <c r="F19" s="5" t="s">
        <v>18</v>
      </c>
      <c r="G19" s="11">
        <f>IF(C19&gt;C24/3,"①知財関連費用（経費）は補助対象経費総額の1/3が上限","")</f>
      </c>
    </row>
    <row r="20" spans="1:7" ht="19.5" customHeight="1">
      <c r="A20" s="26" t="s">
        <v>9</v>
      </c>
      <c r="B20" s="14"/>
      <c r="C20" s="17"/>
      <c r="D20" s="27">
        <f t="shared" si="0"/>
        <v>0</v>
      </c>
      <c r="E20" s="21">
        <f t="shared" si="1"/>
      </c>
      <c r="G20" s="10"/>
    </row>
    <row r="21" spans="1:7" ht="19.5" customHeight="1">
      <c r="A21" s="26" t="s">
        <v>11</v>
      </c>
      <c r="B21" s="14"/>
      <c r="C21" s="17"/>
      <c r="D21" s="27">
        <f t="shared" si="0"/>
        <v>0</v>
      </c>
      <c r="E21" s="21">
        <f t="shared" si="1"/>
      </c>
      <c r="G21" s="10"/>
    </row>
    <row r="22" spans="1:7" ht="19.5" customHeight="1">
      <c r="A22" s="26" t="s">
        <v>12</v>
      </c>
      <c r="B22" s="14"/>
      <c r="C22" s="17"/>
      <c r="D22" s="27">
        <f t="shared" si="0"/>
        <v>0</v>
      </c>
      <c r="E22" s="21">
        <f t="shared" si="1"/>
      </c>
      <c r="G22" s="10"/>
    </row>
    <row r="23" spans="1:7" ht="19.5" customHeight="1">
      <c r="A23" s="26" t="s">
        <v>13</v>
      </c>
      <c r="B23" s="14"/>
      <c r="C23" s="17"/>
      <c r="D23" s="27">
        <f t="shared" si="0"/>
        <v>0</v>
      </c>
      <c r="E23" s="22">
        <f t="shared" si="1"/>
      </c>
      <c r="F23" s="5"/>
      <c r="G23" s="10"/>
    </row>
    <row r="24" spans="1:7" ht="19.5" customHeight="1" thickBot="1">
      <c r="A24" s="28" t="s">
        <v>1</v>
      </c>
      <c r="B24" s="29">
        <f>SUM(B12:B23)</f>
        <v>0</v>
      </c>
      <c r="C24" s="29">
        <f>SUM(C12:C23)</f>
        <v>0</v>
      </c>
      <c r="D24" s="30">
        <f>SUM(D12:D23)</f>
        <v>0</v>
      </c>
      <c r="E24" s="23"/>
      <c r="F24" s="5" t="s">
        <v>18</v>
      </c>
      <c r="G24" s="9">
        <f>IF(D24&gt;7000000,"②革新的ｻｰﾋﾞｽｺﾝﾊﾟｸﾄ型では補助金の上限は7,000,000円","")</f>
      </c>
    </row>
    <row r="25" spans="1:7" ht="19.5" customHeight="1">
      <c r="A25" s="3"/>
      <c r="B25" s="4"/>
      <c r="C25" s="4"/>
      <c r="D25" s="4"/>
      <c r="E25" s="20"/>
      <c r="F25" s="5" t="s">
        <v>18</v>
      </c>
      <c r="G25" s="9">
        <f>IF(D24=0,"",IF(D24&lt;1000000,"①本事業での補助金下限額は１,000,000円",""))</f>
      </c>
    </row>
    <row r="26" spans="1:7" ht="19.5" customHeight="1">
      <c r="A26" s="3"/>
      <c r="B26" s="4"/>
      <c r="C26" s="4"/>
      <c r="D26" s="4"/>
      <c r="E26" s="4"/>
      <c r="G26" s="10"/>
    </row>
    <row r="27" spans="1:7" ht="19.5" customHeight="1">
      <c r="A27" s="6" t="s">
        <v>28</v>
      </c>
      <c r="C27" s="5"/>
      <c r="D27" s="5"/>
      <c r="E27" s="7"/>
      <c r="F27" s="5"/>
      <c r="G27" s="10"/>
    </row>
    <row r="28" spans="1:7" ht="19.5" customHeight="1">
      <c r="A28" t="s">
        <v>19</v>
      </c>
      <c r="C28" s="5"/>
      <c r="D28" s="5"/>
      <c r="E28" s="5"/>
      <c r="F28" s="5"/>
      <c r="G28" s="11"/>
    </row>
    <row r="29" ht="19.5" customHeight="1">
      <c r="A29" t="s">
        <v>27</v>
      </c>
    </row>
  </sheetData>
  <sheetProtection password="CC15" sheet="1" objects="1" scenarios="1"/>
  <mergeCells count="6">
    <mergeCell ref="A8:B9"/>
    <mergeCell ref="C8:D9"/>
    <mergeCell ref="A10:A11"/>
    <mergeCell ref="E10:E11"/>
    <mergeCell ref="F10:F11"/>
    <mergeCell ref="G10:G11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2"/>
  <ignoredErrors>
    <ignoredError sqref="D19:D23 D13:D1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 有</dc:creator>
  <cp:keywords/>
  <dc:description/>
  <cp:lastModifiedBy>山田 有</cp:lastModifiedBy>
  <cp:lastPrinted>2015-06-26T06:44:51Z</cp:lastPrinted>
  <dcterms:created xsi:type="dcterms:W3CDTF">2015-06-10T23:44:52Z</dcterms:created>
  <dcterms:modified xsi:type="dcterms:W3CDTF">2015-06-26T06:56:06Z</dcterms:modified>
  <cp:category/>
  <cp:version/>
  <cp:contentType/>
  <cp:contentStatus/>
</cp:coreProperties>
</file>